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hbor-my.sharepoint.com/personal/igrozaj_hbor_hr/Documents/Documents/2024/FI ODRŽIVI TURIZAM/Usvojeno - odluka Uprave/"/>
    </mc:Choice>
  </mc:AlternateContent>
  <xr:revisionPtr revIDLastSave="0" documentId="8_{6163E257-7436-4696-BE09-AE7B2E11C668}" xr6:coauthVersionLast="47" xr6:coauthVersionMax="47" xr10:uidLastSave="{00000000-0000-0000-0000-000000000000}"/>
  <workbookProtection workbookAlgorithmName="SHA-512" workbookHashValue="/4fDicjFmUoqoCuaEKMqxiVnCaGJMLryNPrtt9Z9mBTaBOXLerZYu3P54li4RO5y7mGM+Rwcj5C93q19AePPPg==" workbookSaltValue="c4LjMeHiGi2Hv4kBa3HGNg==" workbookSpinCount="100000" lockStructure="1"/>
  <bookViews>
    <workbookView xWindow="-110" yWindow="-110" windowWidth="19420" windowHeight="10300" xr2:uid="{0A0BC24B-2119-47BF-9067-4FD6A0E1B470}"/>
  </bookViews>
  <sheets>
    <sheet name="Sheet1" sheetId="1" r:id="rId1"/>
    <sheet name="Sheet2" sheetId="2" state="hidden" r:id="rId2"/>
  </sheets>
  <definedNames>
    <definedName name="pad1a">Sheet2!$C$2:$C$5</definedName>
    <definedName name="pad1b">Sheet2!$A$7:$A$9</definedName>
    <definedName name="pad1c">Sheet2!$C$14:$C$17</definedName>
    <definedName name="pad2a">Sheet2!$C$18:$C$21</definedName>
    <definedName name="pad2b">Sheet2!$A$11:$A$13</definedName>
    <definedName name="pad2t">Sheet2!$A$19:$A$21</definedName>
    <definedName name="pad31a">Sheet2!$C$22:$C$25</definedName>
    <definedName name="pad31t">Sheet2!$A$23:$A$25</definedName>
    <definedName name="pad32a">Sheet2!$C$26:$C$29</definedName>
    <definedName name="pad32n">Sheet2!$A$27:$A$29</definedName>
    <definedName name="pad32na">Sheet2!$C$26:$C$29</definedName>
    <definedName name="pad32t">Sheet2!$A$27:$A$29</definedName>
    <definedName name="pada">Sheet2!$A$3:$A$5</definedName>
    <definedName name="pada1a">Sheet2!$C$2,Sheet2!$A$3,Sheet2!$A$4,Sheet2!$A$5</definedName>
    <definedName name="pada1b">Sheet2!$C$6:$C$9</definedName>
    <definedName name="pada2b">Sheet2!$C$10:$C$13</definedName>
    <definedName name="padac">Sheet2!$A$15:$A$17</definedName>
    <definedName name="padb1n">Sheet2!$C$30:$C$33</definedName>
    <definedName name="padc">Sheet2!$A$15:$A$17</definedName>
    <definedName name="_xlnm.Print_Area" localSheetId="0">Sheet1!$B$1:$L$43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1" l="1" a="1"/>
  <c r="M37" i="1" s="1"/>
  <c r="M15" i="1" a="1"/>
  <c r="M15" i="1" s="1"/>
  <c r="M35" i="1" a="1"/>
  <c r="M35" i="1" s="1"/>
  <c r="M29" i="1" a="1"/>
  <c r="M29" i="1" s="1"/>
  <c r="M25" i="1" a="1"/>
  <c r="M25" i="1" s="1"/>
  <c r="M22" i="1" a="1"/>
  <c r="M22" i="1" s="1"/>
  <c r="M19" i="1" a="1"/>
  <c r="M19" i="1" s="1"/>
  <c r="M11" i="1" a="1"/>
  <c r="M11" i="1" s="1"/>
  <c r="M7" i="1" l="1"/>
  <c r="C30" i="1" s="1"/>
  <c r="L8" i="1"/>
  <c r="C9" i="1" s="1"/>
  <c r="L39" i="1" l="1"/>
  <c r="D39" i="1" s="1"/>
  <c r="M3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<sst xmlns="http://schemas.openxmlformats.org/spreadsheetml/2006/main" count="111" uniqueCount="68">
  <si>
    <t>OČEKIVANI KRITERIJI ZA KAPITALNI RABAT</t>
  </si>
  <si>
    <t xml:space="preserve">Kapitalni rabat se može ostvariti za iznose kredita veće od 500.000 EUR.
Kapitalni rabat može iznositi najviše do 50% ukupno isplaćenog iznosa glavnice kredita. </t>
  </si>
  <si>
    <t>Napomena:</t>
  </si>
  <si>
    <r>
      <rPr>
        <b/>
        <i/>
        <sz val="9"/>
        <color theme="1"/>
        <rFont val="Arial"/>
        <family val="2"/>
        <charset val="238"/>
      </rPr>
      <t>Kriteriji pod 1. i 2</t>
    </r>
    <r>
      <rPr>
        <i/>
        <sz val="9"/>
        <color theme="1"/>
        <rFont val="Arial"/>
        <family val="2"/>
        <charset val="238"/>
      </rPr>
      <t xml:space="preserve">. se primjenjuju na ulaganja u ugostiteljske objekte za smještaj iz skupine "Hoteli" i iz skupine "Kampovi" te ulaganja u dodatni, odnosno neobavezni sadržaj u sklopu ugostiteljskog objekta za smještaj iz skupine "Hoteli" i iz skupine "Kampovi."
</t>
    </r>
    <r>
      <rPr>
        <b/>
        <i/>
        <sz val="9"/>
        <color theme="1"/>
        <rFont val="Arial"/>
        <family val="2"/>
        <charset val="238"/>
      </rPr>
      <t>Kriterij 3.1</t>
    </r>
    <r>
      <rPr>
        <i/>
        <sz val="9"/>
        <color theme="1"/>
        <rFont val="Arial"/>
        <family val="2"/>
        <charset val="238"/>
      </rPr>
      <t xml:space="preserve">. primjenjuje se na ulaganja u smještajne kapacitete u ugostiteljskim objektima za smještaj iz skupine "Hoteli" i iz skupine "Kampovi", koja mogu uključivati i ulaganja u dodatni, odnosno neobavezni sadržaj.
</t>
    </r>
    <r>
      <rPr>
        <b/>
        <i/>
        <sz val="9"/>
        <color theme="1"/>
        <rFont val="Arial"/>
        <family val="2"/>
        <charset val="238"/>
      </rPr>
      <t>Kriterij 3.2.</t>
    </r>
    <r>
      <rPr>
        <i/>
        <sz val="9"/>
        <color theme="1"/>
        <rFont val="Arial"/>
        <family val="2"/>
        <charset val="238"/>
      </rPr>
      <t xml:space="preserve"> primjenjuje se na ulaganja u dodatni, odnosno neobavezni sadržaj ugostiteljskih objekata minimalne kategorije 3 zvjezdice iz skupine "Hoteli" i iz skupine "Kampovi" u slučaju kada smještajni kapaciteti nisu predmet ulaganja.</t>
    </r>
  </si>
  <si>
    <t xml:space="preserve">Molimo odaberite iz padajućeg izbornika </t>
  </si>
  <si>
    <t>% kapitalnog rabata</t>
  </si>
  <si>
    <t xml:space="preserve">1. </t>
  </si>
  <si>
    <t>Ulaganje mora sadržavati postizanje više razine energetske učinkovitosti – do maksimalno 15%</t>
  </si>
  <si>
    <t>A</t>
  </si>
  <si>
    <r>
      <t>Ulaganje u građenje novih objekata nZeb</t>
    </r>
    <r>
      <rPr>
        <b/>
        <vertAlign val="superscript"/>
        <sz val="10"/>
        <color theme="1"/>
        <rFont val="Arial"/>
        <family val="2"/>
        <charset val="238"/>
      </rPr>
      <t xml:space="preserve">1   </t>
    </r>
    <r>
      <rPr>
        <b/>
        <sz val="10"/>
        <color theme="1"/>
        <rFont val="Arial"/>
        <family val="2"/>
        <charset val="238"/>
      </rPr>
      <t xml:space="preserve"> </t>
    </r>
  </si>
  <si>
    <r>
      <t>MJERNA JEDINICA je izračunata godišnja primarna energija (Eprim) po jedinici ploštine korisne površine grijanog dijela zgrade u odnosu na propisane najviše dopuštene vrijednosti iz Tablice 8. Tehničkog propisa o racionalnoj uporabi energije i toplinskoj zaštiti u zgradama</t>
    </r>
    <r>
      <rPr>
        <vertAlign val="superscript"/>
        <sz val="10"/>
        <color theme="1"/>
        <rFont val="Arial"/>
        <family val="2"/>
        <charset val="238"/>
      </rPr>
      <t xml:space="preserve">2 </t>
    </r>
    <r>
      <rPr>
        <sz val="10"/>
        <color theme="1"/>
        <rFont val="Arial"/>
        <family val="2"/>
        <charset val="238"/>
      </rPr>
      <t xml:space="preserve"> (dalje u tekstu: Tehnički propis) Eprimdop [kWh/(m2a)]  </t>
    </r>
  </si>
  <si>
    <t>(molimo odaberite)</t>
  </si>
  <si>
    <t xml:space="preserve">Sve nove zgrade trebaju zadovoljiti kriterije nZEB za koji su najveće dopuštene vrijednosti definirane u  tablici 8. unutar Tehničkog propisa. Projektirana nova zgrada nema energetski certifikat, ali za potrebe ishođenja građevinske dozvole, pored Glavnih projekata obavezno prema  Tehničkom propisu sadrži i zaseban dokument Iskaznicu energetskih svojstava (dalje u tekstu: Energetska iskaznica), koji se obvezno prilaže uz glavni projekt (kada se izrađuje glavni projekt u dijelu koji se odnosi na racionalnu uporabu energije i toplinsku zaštitu).  
Svaka Energetska iskaznica ima izračunatu vrijednost Eprim [kWh/(m2/a)] kojom se dokazuje da je građevina projektirana ispod traženih vrijednosti Eprimdop [kWh/(m2/a)],   iz tablice 8. Tehničkog propisa, te se izračunati Eprim [kWh/(m2/a)] uspoređuje s definiranim dopuštenim vrijednostima Eprimdop [kWh/(m2/a)] i na taj se način dodjeljuje bodovni prag za umanjenje dijela glavnice kredita. Ovisno o tome za koliko je u postotku izračunata Eprim[kWh/(m2/a)] niža od najvećih dopuštenih Eprimdop [kWh/(m2/a)] prema Tablici 8. Tehničkog propisa se shodno tome i dodjeljuje predviđeno umanjenje dijela glavnice kredita.      
Izračunata vrijednost Eprim [kWh/(m2/a)], se dokazuje ovjerenom Energetskom iskaznicom i pripadajućim proračunom racionalne uporabe energije i toplinske zaštite za projektiranu građevinu, a što je dio uobičajene dokumentacije za potrebe ishođenja građevinske dozvole. </t>
  </si>
  <si>
    <t>B</t>
  </si>
  <si>
    <t>Ulaganje u građenje novih ugostiteljskih objekata za smještaj iz skupine "Kampovi" (Kamp/Glamping)</t>
  </si>
  <si>
    <t>MJERNA JEDINICA za nove ugostiteljske objekte za smještaj iz skupine „Kampovi“ je ukupna količina godišnje izračunate isporučene energije iz obnovljivih izvora energije (OIE) za rad tehničkih sustava kamp destinacije kao jedne energetski troškovne cjeline. Izračunata isporučena energija OIE uključuje tehničke sustave svih smještajnih jedinica i zajedničkih objekata (restoran, zgrada recepcije, sanitarni čvor i sl.). Primijenjenim projektiranim tehničkim rješenjima za OIE-a u Glavnom strojarskom projektu, mora se dokazati da je osigurano najmanje 30% godišnje isporučene energije iz OIE za rad tehničkih sustava cijele destinacije, a što uključuje sve potrošače energije pojedinačnih i zajedničkih objekata. Kapitalni rabat se dodjeljuje na temelju udjela izračunate isporučene ukupne energije iz OIE za rad tehničkih sustava cijele destinacije:</t>
  </si>
  <si>
    <t>Napomena: U priloženoj projektno-tehničkoj dokumentaciji treba jasno i nedvojbeno biti vidljiv izračun ukupne potrebne energije za rad svih tehničkih sustava i udjel izračunate energije iz OIE, povezano sa vrstom i pozicijom zajedničkog objekta (restoran, zgrada recepcije, sanitarni čvor i dr.) i/ili pozicijom smještajne jedinice, a za čije se potrebe i instaliraju/ugrađuju tehnički sustavi.</t>
  </si>
  <si>
    <t>C</t>
  </si>
  <si>
    <t>Ulaganje u projekte rekonstrukcije/dogradnje/nadogradnje</t>
  </si>
  <si>
    <t xml:space="preserve">MJERNA JEDINICA je izračunata godišnja primarna energija (Eprim) po jedinici ploštine korisne površine grijanog dijela zgrade u odnosu na propisane najviše dopuštene vrijednosti iz Tablice 9. Tehničkog propisa Eprimdop [kWh/(m2a)]         </t>
  </si>
  <si>
    <t>ili</t>
  </si>
  <si>
    <t xml:space="preserve">Za vrste Hotela baština (heritage), koji se nalaze unutar zaštićene kulturno povijesne cjeline ili imaju status pojedinačno zaštićenog kulturnog dobra i koji su u pretežito starim, tradicijskim, povijesnim, ruralno-urbanim strukturama i građevinama, uređeni i opremljeni na tradicijski način, kod kojih  pri investicijskim ulaganjima postoje ograničenja primjenom konzervatorskih uvjeta zaštite i nadzora, primjenjuje se: 
MJERNA JEDINICA - izračunata godišnja ušteda specifičnih emisija CO2 [kg/(m2a)]. Izračunata godišnja specifična ušteda emisija CO2, je izračunata godišnja specifična ušteda emisija CO2, CO2poslije (kg/m2a) u odnosu na stanje prije zahvata CO2prije (kg/m2a). Ukupno godišnje smanjenje specifične emisije CO2 (kg/m2a):  </t>
  </si>
  <si>
    <t>D</t>
  </si>
  <si>
    <t>Ulaganja u projekte rekonstrukcije/dogradnje/nadogradnje ugostiteljskih objekata za smještaj iz skupine „Kampovi“ (Kamp/ Glamping) </t>
  </si>
  <si>
    <t xml:space="preserve">Kod ulaganja u projekte iz kategorizacije postojeći kampovi i glamping: 
MJERNA JEDINICA je izračunata ukupna godišnja ušteda primarne energije po smještajnoj jedinici Eprim (kWh/smj.jed.). Prilikom izračuna postotka godišnje uštede primarne energije, količina/broj smještajnih jedinica u izračunu godišnje uštede primarne energije poslije zahvata, ne smije biti manji od količine/broja smještajnih jedinica prije zahvata, odnosno cijeli kamp se gleda kao jedna energetski troškovna cjelina. Izračunata ukupna godišnja ušteda primarne energije po smještajnoj jedinici Eprim (kWh/smj.jed.), je izračunata godišnja ušteda primarne energije Eprimposlije (kWh/smj.jed.) u odnosu na stanje prije zahvata Eprim prije (kWh/smj.jed.). Ukupno godišnje smanjenje: </t>
  </si>
  <si>
    <t>Napomena: U priloženoj projektno-tehničkoj dokumentaciji treba jasno i nedvojbeno biti vidljiva, svaka pojedina opisana mjera izračuna energetskih ušteda povezana s vrstom pozicijom zajedničkog objekta (restoran, zgrada recepcije, sanitarni čvor i dr.) i/ili pozicijom smještajne jedinice (kamp kućica/šator), a na koje se i primjenjuju predmetni izračuni energetskih ušteda.</t>
  </si>
  <si>
    <t>2.</t>
  </si>
  <si>
    <r>
      <rPr>
        <b/>
        <sz val="10"/>
        <color rgb="FFC00000"/>
        <rFont val="Arial"/>
        <family val="2"/>
        <charset val="238"/>
      </rPr>
      <t>Ulaganje u kategorijama Indeksa turističke razvijenosti (u daljnjem tekstu: ITR)</t>
    </r>
    <r>
      <rPr>
        <b/>
        <vertAlign val="superscript"/>
        <sz val="10"/>
        <color rgb="FFC00000"/>
        <rFont val="Arial"/>
        <family val="2"/>
        <charset val="238"/>
      </rPr>
      <t>3</t>
    </r>
    <r>
      <rPr>
        <b/>
        <sz val="10"/>
        <color rgb="FFC00000"/>
        <rFont val="Arial"/>
        <family val="2"/>
        <charset val="238"/>
      </rPr>
      <t xml:space="preserve"> – do maksimalno 30%</t>
    </r>
    <r>
      <rPr>
        <sz val="10"/>
        <color rgb="FFC00000"/>
        <rFont val="Arial"/>
        <family val="2"/>
        <charset val="238"/>
      </rPr>
      <t>  </t>
    </r>
  </si>
  <si>
    <t xml:space="preserve">Izvor provjere: ITR važeći na dan podnošenja zahtjeva za kredit objavljen na stranicama Instituta za turizam https://www.iztzg.hr/hr/itr/  </t>
  </si>
  <si>
    <t>Napomena: Moguće je odabrati samo jedan kriterij (3.1. ili 3.2.).</t>
  </si>
  <si>
    <t>3.1.</t>
  </si>
  <si>
    <t>Rezultat ulaganja po završetku provedbe projekta u ugostiteljske objekte za smještaj koji se razvrstavaju u vrstu i/ili kategoriju je ishođenje novog Rješenja – do maksimalno 20 %</t>
  </si>
  <si>
    <t>3.2.</t>
  </si>
  <si>
    <t xml:space="preserve">Ulaganja u novi dodatni, odnosno neobavezni sadržaj i/ili ulaganja u proširenje i/ili unapređenje (rekonstrukciju/obnovu) postojećeg dodatnog odnosno neobaveznog sadržaja koji se kreira s ciljem pružanja drugih usluga u sklopu ugostiteljskog objekta za smještaj minimalne kategorije 3 zvjezdice iz skupine „Hoteli“ i iz skupine „Kampovi“ po vrijednosti ulaganja – do maksimalno  20%  </t>
  </si>
  <si>
    <t>Ukupno</t>
  </si>
  <si>
    <r>
      <rPr>
        <vertAlign val="superscript"/>
        <sz val="10"/>
        <color theme="1"/>
        <rFont val="Arial"/>
        <family val="2"/>
        <charset val="238"/>
      </rPr>
      <t>1</t>
    </r>
    <r>
      <rPr>
        <sz val="10"/>
        <color theme="1"/>
        <rFont val="Arial"/>
        <family val="2"/>
        <charset val="238"/>
      </rPr>
      <t>nZeb: engl. nearly zero-energy building: zgrada gotovo nulte energije</t>
    </r>
  </si>
  <si>
    <r>
      <rPr>
        <vertAlign val="superscript"/>
        <sz val="10"/>
        <color theme="1"/>
        <rFont val="Arial"/>
        <family val="2"/>
        <charset val="238"/>
      </rPr>
      <t>2</t>
    </r>
    <r>
      <rPr>
        <sz val="10"/>
        <color theme="1"/>
        <rFont val="Arial"/>
        <family val="2"/>
        <charset val="238"/>
      </rPr>
      <t>Tehnički propis o racionalnoj uporabi energije i toplinskoj zaštiti u zgradama („Narodne novine“ broj 128/15, 70/18, 73/18, 86/18, 102/20) sa svim budućim izmjenama i dopunama.</t>
    </r>
  </si>
  <si>
    <r>
      <rPr>
        <vertAlign val="superscript"/>
        <sz val="10"/>
        <color theme="1"/>
        <rFont val="Arial"/>
        <family val="2"/>
        <charset val="238"/>
      </rPr>
      <t>3</t>
    </r>
    <r>
      <rPr>
        <sz val="10"/>
        <color theme="1"/>
        <rFont val="Arial"/>
        <family val="2"/>
        <charset val="238"/>
      </rPr>
      <t>Indeks turističke razvijenosti jedinica lokalne samouprave u Republici Hrvatskoj (ITR): Indeks turističke razvijenosti jedinica lokalne samouprave u Republici Hrvatskoj je klasifikacija jedinica lokalne samouprave u 5 kategorija turističke razvijenosti (ITR 0,1,2,3,4) i dostupan je na stranici Instituta za turizam: http://www.iztzg.hr/hr/itr/</t>
    </r>
  </si>
  <si>
    <t>FORMULE</t>
  </si>
  <si>
    <t xml:space="preserve">PADAJUĆI IZBORNICI </t>
  </si>
  <si>
    <t xml:space="preserve">A
</t>
  </si>
  <si>
    <t xml:space="preserve">Eprim [kWh/(m2a)] = (&gt;80% do &lt;=90%) 
Eprimdop [kWh/(m2a)] 	=  5%  </t>
  </si>
  <si>
    <t xml:space="preserve">Eprim [kWh/(m2a)] = (&gt;70% do =80%) 
Eprimdop [kWh/(m2a)] 	= 10%   </t>
  </si>
  <si>
    <t xml:space="preserve">Eprim [kWh/(m2a)]= (&lt;= 70%) 
Eprimdop [kWh/(m2a)]		 = 15%  </t>
  </si>
  <si>
    <t>B1</t>
  </si>
  <si>
    <t>Eprim [kWh/(m2a)] = (&gt;80% do &lt;=90%) 
Eprimdop[kWh/(m2a)] =  5%  </t>
  </si>
  <si>
    <t>Eprim [kWh/(m2a)] = (&gt;70% do =80%) 
Eprimdop [kWh/(m2a)] = 10%   </t>
  </si>
  <si>
    <t>Eprim [kWh/(m2a)]= (&lt;= 70%) 
Eprimdop [kWh/(m2a)] = 15%</t>
  </si>
  <si>
    <t>B2</t>
  </si>
  <si>
    <t>CO2 poslije [kg/m2a)] = (&gt;85% do &lt;=95%) 
CO2 prije [kg/m2a] = 5% </t>
  </si>
  <si>
    <t>CO2 poslije [kg/m2a] = (&gt;75% do =85%) 
CO2 prije [kg/m2a] = 10%  </t>
  </si>
  <si>
    <t>CO2 poslije [kg/m2a]= (&lt;= 75%) 
CO2 prije [kg/m2a]  = 15% </t>
  </si>
  <si>
    <t>Eprim poslije [kWh/smj.jed.) = (&gt;80% do &lt;=90%) 
Eprim prije [kWh/smj.jed.] = 5%</t>
  </si>
  <si>
    <t>Eprim poslije [kWh/smj.jed.] = (&gt;70% do =80%) 
Eprimprije [kWh/smj.jed.] = 10% </t>
  </si>
  <si>
    <t>Eprim poslije [kWh/smj.jed. ]= (&lt;= 70%) 
Eprim prije [kWh/smj.jed.]  = 15% </t>
  </si>
  <si>
    <t>Projekt se provodi u ITR 1 = 5%  </t>
  </si>
  <si>
    <t>Projekt se provodi u ITR 2 = 10%  </t>
  </si>
  <si>
    <t>Projekt se provodi u ITR 0, 3 i 4 = 30%  </t>
  </si>
  <si>
    <t>3 zvjezdice =10 %  </t>
  </si>
  <si>
    <t>4 zvjezdice ili difuzni hotel =15%  </t>
  </si>
  <si>
    <t>5 zvjezdica ili hotel baština = 20%  </t>
  </si>
  <si>
    <t>za kredit u iznosu većem od 500.000 EUR  do iznosa od 700.000 EUR = 10%</t>
  </si>
  <si>
    <t>za kredit u iznosu jednakom 700.000 EUR ili većem od 700.000 EUR do iznosa od 1.000.000 EUR = 15%</t>
  </si>
  <si>
    <t>za kredit u iznosu jednakom ili većem od 1.000.000 EUR = 20%</t>
  </si>
  <si>
    <t>B(novo) ostalo se pomoći za 1</t>
  </si>
  <si>
    <t>Ukupni OIE [kWh/god.]  = (&gt;30% do &lt;=40%) Ukupnih potreba[kWh/god.] =  5%</t>
  </si>
  <si>
    <t xml:space="preserve">Ukupni OIE [kWh/god.] = (&gt;40% do &lt;=50%) Ukupnih potreba [kWh/god.] = 10%   </t>
  </si>
  <si>
    <t>Ukupni OIE [kWh/god.] = (&gt; 50%) Ukupnih potreba [kWh/god.] =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</si>
</sst>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Aptos Narrow"/>
      <family val="2"/>
      <charset val="238"/>
      <scheme val="minor"/>
    </font>
    <font>
      <sz val="10"/>
      <color theme="1"/>
      <name val="Arial"/>
      <family val="2"/>
      <charset val="238"/>
    </font>
    <font>
      <u/>
      <sz val="11"/>
      <color theme="10"/>
      <name val="Aptos Narrow"/>
      <family val="2"/>
      <charset val="238"/>
      <scheme val="minor"/>
    </font>
    <font>
      <sz val="10"/>
      <color theme="1"/>
      <name val="Arial"/>
      <family val="2"/>
      <charset val="238"/>
    </font>
    <font>
      <b/>
      <sz val="10"/>
      <color theme="1"/>
      <name val="Arial"/>
      <family val="2"/>
      <charset val="238"/>
    </font>
    <font>
      <sz val="10"/>
      <color rgb="FF000000"/>
      <name val="Arial"/>
      <family val="2"/>
      <charset val="238"/>
    </font>
    <font>
      <sz val="10"/>
      <color theme="1"/>
      <name val="Wingdings"/>
      <charset val="2"/>
    </font>
    <font>
      <sz val="8"/>
      <color theme="1"/>
      <name val="Arial"/>
      <family val="2"/>
      <charset val="238"/>
    </font>
    <font>
      <sz val="10"/>
      <color rgb="FFC00000"/>
      <name val="Arial"/>
      <family val="2"/>
      <charset val="238"/>
    </font>
    <font>
      <b/>
      <sz val="10"/>
      <color rgb="FFC00000"/>
      <name val="Arial"/>
      <family val="2"/>
      <charset val="238"/>
    </font>
    <font>
      <i/>
      <sz val="10"/>
      <color theme="1" tint="0.34998626667073579"/>
      <name val="Arial"/>
      <family val="2"/>
      <charset val="238"/>
    </font>
    <font>
      <sz val="10"/>
      <color theme="0"/>
      <name val="Arial"/>
      <family val="2"/>
      <charset val="238"/>
    </font>
    <font>
      <b/>
      <sz val="10"/>
      <color theme="0" tint="-0.499984740745262"/>
      <name val="Arial"/>
      <family val="2"/>
      <charset val="238"/>
    </font>
    <font>
      <b/>
      <sz val="10"/>
      <color theme="2" tint="-0.749992370372631"/>
      <name val="Arial"/>
      <family val="2"/>
      <charset val="238"/>
    </font>
    <font>
      <b/>
      <vertAlign val="superscript"/>
      <sz val="10"/>
      <color theme="1"/>
      <name val="Arial"/>
      <family val="2"/>
      <charset val="238"/>
    </font>
    <font>
      <vertAlign val="superscript"/>
      <sz val="10"/>
      <color theme="1"/>
      <name val="Arial"/>
      <family val="2"/>
      <charset val="238"/>
    </font>
    <font>
      <u/>
      <sz val="10"/>
      <color theme="10"/>
      <name val="Arial"/>
      <family val="2"/>
      <charset val="238"/>
    </font>
    <font>
      <i/>
      <sz val="9"/>
      <color theme="1"/>
      <name val="Arial"/>
      <family val="2"/>
      <charset val="238"/>
    </font>
    <font>
      <b/>
      <i/>
      <sz val="9"/>
      <color theme="1"/>
      <name val="Arial"/>
      <family val="2"/>
      <charset val="238"/>
    </font>
    <font>
      <b/>
      <i/>
      <sz val="10"/>
      <color rgb="FFC00000"/>
      <name val="Arial"/>
      <family val="2"/>
      <charset val="238"/>
    </font>
    <font>
      <sz val="10"/>
      <name val="Arial"/>
      <family val="2"/>
      <charset val="238"/>
    </font>
    <font>
      <b/>
      <vertAlign val="superscript"/>
      <sz val="10"/>
      <color rgb="FFC00000"/>
      <name val="Arial"/>
      <family val="2"/>
      <charset val="238"/>
    </font>
    <font>
      <b/>
      <sz val="10"/>
      <name val="Arial"/>
      <family val="2"/>
      <charset val="238"/>
    </font>
    <font>
      <sz val="10"/>
      <color theme="2" tint="-0.499984740745262"/>
      <name val="Arial"/>
      <family val="2"/>
      <charset val="238"/>
    </font>
    <font>
      <i/>
      <sz val="10"/>
      <color theme="2" tint="-0.499984740745262"/>
      <name val="Arial"/>
      <family val="2"/>
      <charset val="238"/>
    </font>
    <font>
      <b/>
      <sz val="9"/>
      <color theme="0"/>
      <name val="Arial"/>
      <family val="2"/>
      <charset val="238"/>
    </font>
    <font>
      <b/>
      <sz val="10"/>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style="hair">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rgb="FF000000"/>
      </top>
      <bottom/>
      <diagonal/>
    </border>
    <border>
      <left/>
      <right/>
      <top style="thin">
        <color rgb="FF000000"/>
      </top>
      <bottom style="thin">
        <color indexed="64"/>
      </bottom>
      <diagonal/>
    </border>
    <border>
      <left/>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0" fillId="0" borderId="0" xfId="0" applyAlignment="1">
      <alignment wrapText="1"/>
    </xf>
    <xf numFmtId="0" fontId="0" fillId="0" borderId="0" xfId="0" applyAlignment="1">
      <alignment vertical="center" wrapText="1"/>
    </xf>
    <xf numFmtId="0" fontId="6" fillId="0" borderId="0" xfId="0" applyFont="1" applyAlignment="1">
      <alignment horizontal="justify" vertical="center"/>
    </xf>
    <xf numFmtId="16" fontId="0" fillId="0" borderId="0" xfId="0" applyNumberFormat="1"/>
    <xf numFmtId="0" fontId="6" fillId="0" borderId="0" xfId="0" applyFont="1" applyAlignment="1">
      <alignment horizontal="left" vertical="center" indent="13"/>
    </xf>
    <xf numFmtId="0" fontId="7" fillId="0" borderId="0" xfId="0" applyFont="1" applyAlignment="1">
      <alignment vertical="center"/>
    </xf>
    <xf numFmtId="0" fontId="3"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9" fillId="0" borderId="3"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5" fillId="3" borderId="18" xfId="0" applyFont="1" applyFill="1" applyBorder="1" applyAlignment="1" applyProtection="1">
      <alignment horizontal="center" vertical="center"/>
      <protection locked="0" hidden="1"/>
    </xf>
    <xf numFmtId="9" fontId="4" fillId="2" borderId="5" xfId="0" applyNumberFormat="1" applyFont="1" applyFill="1" applyBorder="1" applyAlignment="1" applyProtection="1">
      <alignment horizontal="center" vertical="center"/>
      <protection hidden="1"/>
    </xf>
    <xf numFmtId="10" fontId="20" fillId="0" borderId="0" xfId="0" applyNumberFormat="1" applyFont="1" applyAlignment="1" applyProtection="1">
      <alignment horizontal="center" vertical="center"/>
      <protection hidden="1"/>
    </xf>
    <xf numFmtId="10" fontId="20" fillId="0" borderId="0" xfId="0" applyNumberFormat="1" applyFont="1" applyAlignment="1" applyProtection="1">
      <alignment horizontal="center" vertical="center" wrapText="1"/>
      <protection hidden="1"/>
    </xf>
    <xf numFmtId="0" fontId="4" fillId="0" borderId="15" xfId="0" applyFont="1" applyBorder="1" applyAlignment="1" applyProtection="1">
      <alignment vertical="center"/>
      <protection hidden="1"/>
    </xf>
    <xf numFmtId="9" fontId="4" fillId="0" borderId="19" xfId="0" applyNumberFormat="1" applyFont="1" applyBorder="1" applyAlignment="1" applyProtection="1">
      <alignment horizontal="center" vertical="center"/>
      <protection hidden="1"/>
    </xf>
    <xf numFmtId="0" fontId="19"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16" fillId="0" borderId="0" xfId="1" applyFont="1" applyBorder="1" applyAlignment="1" applyProtection="1">
      <alignment horizontal="left" vertical="center"/>
      <protection hidden="1"/>
    </xf>
    <xf numFmtId="0" fontId="12" fillId="0" borderId="1" xfId="0" applyFont="1" applyBorder="1" applyAlignment="1" applyProtection="1">
      <alignment horizontal="left" vertical="center"/>
      <protection hidden="1"/>
    </xf>
    <xf numFmtId="0" fontId="16" fillId="0" borderId="1" xfId="1" applyFont="1" applyBorder="1" applyAlignment="1" applyProtection="1">
      <alignment horizontal="left" vertical="center"/>
      <protection hidden="1"/>
    </xf>
    <xf numFmtId="0" fontId="25" fillId="2" borderId="0" xfId="0" applyFont="1" applyFill="1" applyAlignment="1" applyProtection="1">
      <alignment vertical="center"/>
      <protection hidden="1"/>
    </xf>
    <xf numFmtId="0" fontId="25" fillId="2" borderId="7" xfId="0" applyFont="1" applyFill="1" applyBorder="1" applyAlignment="1" applyProtection="1">
      <alignment vertical="center"/>
      <protection hidden="1"/>
    </xf>
    <xf numFmtId="0" fontId="12" fillId="0" borderId="29" xfId="0" applyFont="1" applyBorder="1" applyAlignment="1" applyProtection="1">
      <alignment horizontal="left" vertical="center"/>
      <protection hidden="1"/>
    </xf>
    <xf numFmtId="0" fontId="4" fillId="0" borderId="29"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1" fillId="0" borderId="30"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9" xfId="0" applyFont="1" applyBorder="1" applyAlignment="1" applyProtection="1">
      <alignment vertical="center"/>
      <protection hidden="1"/>
    </xf>
    <xf numFmtId="0" fontId="1" fillId="3" borderId="20" xfId="0" applyFont="1" applyFill="1" applyBorder="1" applyAlignment="1" applyProtection="1">
      <alignment horizontal="center" vertical="center" wrapText="1"/>
      <protection locked="0" hidden="1"/>
    </xf>
    <xf numFmtId="0" fontId="1" fillId="0" borderId="0" xfId="0" applyFont="1" applyAlignment="1" applyProtection="1">
      <alignment vertical="center" wrapText="1"/>
      <protection hidden="1"/>
    </xf>
    <xf numFmtId="0" fontId="1" fillId="0" borderId="10"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22" xfId="0" applyFont="1" applyBorder="1" applyAlignment="1" applyProtection="1">
      <alignment vertical="center"/>
      <protection hidden="1"/>
    </xf>
    <xf numFmtId="0" fontId="1" fillId="0" borderId="23" xfId="0" applyFont="1" applyBorder="1" applyAlignment="1" applyProtection="1">
      <alignment vertical="center"/>
      <protection hidden="1"/>
    </xf>
    <xf numFmtId="0" fontId="1" fillId="0" borderId="24" xfId="0" applyFont="1" applyBorder="1" applyAlignment="1" applyProtection="1">
      <alignment horizontal="center" vertical="center"/>
      <protection hidden="1"/>
    </xf>
    <xf numFmtId="0" fontId="1" fillId="3" borderId="11" xfId="0" applyFont="1" applyFill="1" applyBorder="1" applyAlignment="1" applyProtection="1">
      <alignment horizontal="center" vertical="center" wrapText="1"/>
      <protection locked="0" hidden="1"/>
    </xf>
    <xf numFmtId="0" fontId="1" fillId="0" borderId="7" xfId="0" applyFont="1" applyBorder="1" applyAlignment="1" applyProtection="1">
      <alignment vertical="center"/>
      <protection hidden="1"/>
    </xf>
    <xf numFmtId="0" fontId="1" fillId="0" borderId="25"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3" borderId="19" xfId="0" applyFont="1" applyFill="1" applyBorder="1" applyAlignment="1" applyProtection="1">
      <alignment horizontal="center" vertical="center"/>
      <protection locked="0" hidden="1"/>
    </xf>
    <xf numFmtId="0" fontId="1" fillId="3" borderId="19" xfId="0" applyFont="1" applyFill="1" applyBorder="1" applyAlignment="1" applyProtection="1">
      <alignment horizontal="center" vertical="center" wrapText="1"/>
      <protection locked="0" hidden="1"/>
    </xf>
    <xf numFmtId="0" fontId="1" fillId="0" borderId="16" xfId="0" applyFont="1" applyBorder="1" applyAlignment="1" applyProtection="1">
      <alignment vertical="center"/>
      <protection hidden="1"/>
    </xf>
    <xf numFmtId="10" fontId="1" fillId="0" borderId="0" xfId="0" applyNumberFormat="1" applyFont="1" applyAlignment="1" applyProtection="1">
      <alignment vertical="center"/>
      <protection hidden="1"/>
    </xf>
    <xf numFmtId="0" fontId="1" fillId="0" borderId="0" xfId="0" applyFont="1" applyAlignment="1">
      <alignment horizontal="left" vertical="center" indent="5"/>
    </xf>
    <xf numFmtId="0" fontId="26" fillId="0" borderId="28"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left" vertical="center" wrapText="1"/>
      <protection hidden="1"/>
    </xf>
    <xf numFmtId="0" fontId="11" fillId="0" borderId="16" xfId="0" applyFont="1" applyBorder="1" applyAlignment="1" applyProtection="1">
      <alignment horizontal="center" vertical="center"/>
      <protection hidden="1"/>
    </xf>
    <xf numFmtId="0" fontId="9" fillId="0" borderId="16" xfId="0" applyFont="1" applyBorder="1" applyAlignment="1" applyProtection="1">
      <alignment horizontal="justify" vertical="center"/>
      <protection hidden="1"/>
    </xf>
    <xf numFmtId="0" fontId="16" fillId="0" borderId="13" xfId="1" applyFont="1" applyBorder="1" applyAlignment="1" applyProtection="1">
      <alignment horizontal="left" vertical="center"/>
      <protection hidden="1"/>
    </xf>
    <xf numFmtId="0" fontId="16" fillId="0" borderId="14" xfId="1" applyFont="1" applyBorder="1" applyAlignment="1" applyProtection="1">
      <alignment horizontal="left" vertical="center"/>
      <protection hidden="1"/>
    </xf>
    <xf numFmtId="0" fontId="9" fillId="0" borderId="4" xfId="0" applyFont="1" applyBorder="1" applyAlignment="1" applyProtection="1">
      <alignment horizontal="center" vertical="center" wrapText="1"/>
      <protection hidden="1"/>
    </xf>
    <xf numFmtId="0" fontId="11" fillId="0" borderId="0" xfId="0" applyFont="1" applyAlignment="1" applyProtection="1">
      <alignment horizontal="right" vertical="center"/>
      <protection hidden="1"/>
    </xf>
    <xf numFmtId="0" fontId="11" fillId="0" borderId="7" xfId="0" applyFont="1" applyBorder="1" applyAlignment="1" applyProtection="1">
      <alignment horizontal="right" vertical="center"/>
      <protection hidden="1"/>
    </xf>
    <xf numFmtId="0" fontId="4" fillId="0" borderId="1" xfId="0" applyFont="1" applyBorder="1" applyAlignment="1" applyProtection="1">
      <alignment horizontal="left" vertical="center"/>
      <protection hidden="1"/>
    </xf>
    <xf numFmtId="0" fontId="1" fillId="0" borderId="2" xfId="0" applyFont="1" applyBorder="1" applyAlignment="1" applyProtection="1">
      <alignment horizontal="justify" vertical="center" wrapText="1"/>
      <protection hidden="1"/>
    </xf>
    <xf numFmtId="0" fontId="4" fillId="0" borderId="1" xfId="0" applyFont="1" applyBorder="1" applyAlignment="1" applyProtection="1">
      <alignment horizontal="left" vertical="center" wrapText="1"/>
      <protection hidden="1"/>
    </xf>
    <xf numFmtId="0" fontId="1" fillId="0" borderId="17" xfId="0" applyFont="1" applyBorder="1" applyAlignment="1" applyProtection="1">
      <alignment horizontal="justify" vertical="center" wrapText="1"/>
      <protection hidden="1"/>
    </xf>
    <xf numFmtId="0" fontId="8" fillId="0" borderId="4" xfId="0" applyFont="1" applyBorder="1" applyAlignment="1" applyProtection="1">
      <alignment horizontal="justify" vertical="center"/>
      <protection hidden="1"/>
    </xf>
    <xf numFmtId="0" fontId="10" fillId="0" borderId="2" xfId="0" applyFont="1" applyBorder="1" applyAlignment="1" applyProtection="1">
      <alignment horizontal="justify" vertical="center" wrapText="1"/>
      <protection hidden="1"/>
    </xf>
    <xf numFmtId="0" fontId="10" fillId="0" borderId="11" xfId="0" applyFont="1" applyBorder="1" applyAlignment="1" applyProtection="1">
      <alignment horizontal="justify" vertical="center" wrapText="1"/>
      <protection hidden="1"/>
    </xf>
    <xf numFmtId="0" fontId="1"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24" fillId="0" borderId="2" xfId="0" applyFont="1" applyBorder="1" applyAlignment="1" applyProtection="1">
      <alignment horizontal="justify" vertical="center" wrapText="1"/>
      <protection hidden="1"/>
    </xf>
    <xf numFmtId="0" fontId="5" fillId="0" borderId="17" xfId="0" applyFont="1" applyBorder="1" applyAlignment="1" applyProtection="1">
      <alignment horizontal="justify" vertical="center" wrapText="1"/>
      <protection hidden="1"/>
    </xf>
    <xf numFmtId="0" fontId="1" fillId="0" borderId="2" xfId="0" applyFont="1" applyBorder="1" applyAlignment="1" applyProtection="1">
      <alignment horizontal="justify" vertical="center"/>
      <protection hidden="1"/>
    </xf>
    <xf numFmtId="0" fontId="24" fillId="0" borderId="26" xfId="0" applyFont="1" applyBorder="1" applyAlignment="1" applyProtection="1">
      <alignment horizontal="left" vertical="center" wrapText="1"/>
      <protection hidden="1"/>
    </xf>
    <xf numFmtId="0" fontId="23" fillId="0" borderId="26" xfId="0" applyFont="1" applyBorder="1" applyAlignment="1" applyProtection="1">
      <alignment horizontal="left" vertical="center" wrapText="1"/>
      <protection hidden="1"/>
    </xf>
    <xf numFmtId="0" fontId="23" fillId="0" borderId="27" xfId="0" applyFont="1" applyBorder="1" applyAlignment="1" applyProtection="1">
      <alignment horizontal="left" vertical="center" wrapText="1"/>
      <protection hidden="1"/>
    </xf>
  </cellXfs>
  <cellStyles count="2">
    <cellStyle name="Hiperveza" xfId="1" builtinId="8"/>
    <cellStyle name="Normalno" xfId="0" builtinId="0"/>
  </cellStyles>
  <dxfs count="6">
    <dxf>
      <font>
        <b/>
        <i val="0"/>
        <color rgb="FFFF0000"/>
      </font>
    </dxf>
    <dxf>
      <font>
        <b/>
        <i val="0"/>
        <color rgb="FFFF0000"/>
      </font>
    </dxf>
    <dxf>
      <font>
        <b/>
        <i val="0"/>
        <color rgb="FFFF0000"/>
      </font>
    </dxf>
    <dxf>
      <font>
        <b/>
        <i val="0"/>
        <color rgb="FFFF0000"/>
      </font>
    </dxf>
    <dxf>
      <font>
        <b/>
        <i val="0"/>
        <color theme="3" tint="0.499984740745262"/>
      </font>
      <border>
        <right style="thin">
          <color auto="1"/>
        </right>
      </border>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ztzg.hr/hr/i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91FC-A1BB-4C86-B0C3-2B83AD40D445}">
  <dimension ref="B1:P43"/>
  <sheetViews>
    <sheetView showGridLines="0" tabSelected="1" zoomScaleNormal="100" workbookViewId="0">
      <selection activeCell="L8" sqref="L8"/>
    </sheetView>
  </sheetViews>
  <sheetFormatPr defaultColWidth="9.1640625" defaultRowHeight="12.5"/>
  <cols>
    <col min="1" max="1" width="3.75" style="8" customWidth="1"/>
    <col min="2" max="2" width="5.25" style="7" customWidth="1"/>
    <col min="3" max="10" width="9.1640625" style="8"/>
    <col min="11" max="11" width="15.83203125" style="8" customWidth="1"/>
    <col min="12" max="12" width="42.4140625" style="8" customWidth="1"/>
    <col min="13" max="13" width="9.1640625" style="16" hidden="1" customWidth="1"/>
    <col min="14" max="16384" width="9.1640625" style="8"/>
  </cols>
  <sheetData>
    <row r="1" spans="2:14" ht="38.25" customHeight="1">
      <c r="B1" s="30"/>
      <c r="C1" s="53" t="s">
        <v>0</v>
      </c>
      <c r="D1" s="53"/>
      <c r="E1" s="53"/>
      <c r="F1" s="53"/>
      <c r="G1" s="53"/>
      <c r="H1" s="53"/>
      <c r="I1" s="53"/>
      <c r="J1" s="53"/>
      <c r="K1" s="53"/>
      <c r="L1" s="53"/>
      <c r="N1" s="31"/>
    </row>
    <row r="2" spans="2:14" ht="38.25" customHeight="1">
      <c r="B2" s="51" t="s">
        <v>1</v>
      </c>
      <c r="C2" s="52"/>
      <c r="D2" s="52"/>
      <c r="E2" s="52"/>
      <c r="F2" s="52"/>
      <c r="G2" s="52"/>
      <c r="H2" s="52"/>
      <c r="I2" s="52"/>
      <c r="J2" s="52"/>
      <c r="K2" s="52"/>
      <c r="L2" s="52"/>
      <c r="N2" s="31"/>
    </row>
    <row r="3" spans="2:14" ht="25.5" customHeight="1">
      <c r="B3" s="53"/>
      <c r="C3" s="53"/>
      <c r="D3" s="53"/>
      <c r="E3" s="53"/>
      <c r="F3" s="53"/>
      <c r="G3" s="53"/>
      <c r="H3" s="53"/>
      <c r="I3" s="53"/>
      <c r="J3" s="53"/>
      <c r="K3" s="53"/>
      <c r="L3" s="53"/>
      <c r="N3" s="31"/>
    </row>
    <row r="4" spans="2:14" ht="18.75" customHeight="1">
      <c r="B4" s="30"/>
      <c r="C4" s="20" t="s">
        <v>2</v>
      </c>
      <c r="D4" s="9"/>
      <c r="E4" s="9"/>
      <c r="F4" s="9"/>
      <c r="G4" s="9"/>
      <c r="H4" s="9"/>
      <c r="I4" s="9"/>
      <c r="J4" s="9"/>
      <c r="K4" s="9"/>
      <c r="L4" s="9"/>
      <c r="N4" s="31"/>
    </row>
    <row r="5" spans="2:14" ht="118.5" customHeight="1">
      <c r="B5" s="30"/>
      <c r="C5" s="70" t="s">
        <v>3</v>
      </c>
      <c r="D5" s="70"/>
      <c r="E5" s="70"/>
      <c r="F5" s="70"/>
      <c r="G5" s="70"/>
      <c r="H5" s="70"/>
      <c r="I5" s="70"/>
      <c r="J5" s="70"/>
      <c r="K5" s="70"/>
      <c r="L5" s="70"/>
      <c r="N5" s="31"/>
    </row>
    <row r="6" spans="2:14" ht="35.25" customHeight="1">
      <c r="B6" s="32"/>
      <c r="C6" s="27" t="s">
        <v>4</v>
      </c>
      <c r="D6" s="28"/>
      <c r="E6" s="28"/>
      <c r="F6" s="28"/>
      <c r="G6" s="28"/>
      <c r="H6" s="28"/>
      <c r="I6" s="28"/>
      <c r="J6" s="28"/>
      <c r="K6" s="28"/>
      <c r="L6" s="29" t="s">
        <v>5</v>
      </c>
      <c r="N6" s="31"/>
    </row>
    <row r="7" spans="2:14" ht="13.5" thickBot="1">
      <c r="B7" s="30"/>
      <c r="C7" s="10"/>
      <c r="D7" s="31"/>
      <c r="E7" s="31"/>
      <c r="F7" s="31"/>
      <c r="G7" s="31"/>
      <c r="H7" s="31"/>
      <c r="I7" s="31"/>
      <c r="J7" s="31"/>
      <c r="K7" s="31"/>
      <c r="L7" s="9"/>
      <c r="M7" s="17">
        <f>+M11+M15+M22+M19+M25+M35+M37</f>
        <v>0</v>
      </c>
      <c r="N7" s="31"/>
    </row>
    <row r="8" spans="2:14" ht="24.75" customHeight="1">
      <c r="B8" s="11" t="s">
        <v>6</v>
      </c>
      <c r="C8" s="59" t="s">
        <v>7</v>
      </c>
      <c r="D8" s="59"/>
      <c r="E8" s="59"/>
      <c r="F8" s="59"/>
      <c r="G8" s="59"/>
      <c r="H8" s="59"/>
      <c r="I8" s="59"/>
      <c r="J8" s="59"/>
      <c r="K8" s="59"/>
      <c r="L8" s="15">
        <f>M11+M15+M19+M22+M25</f>
        <v>0</v>
      </c>
      <c r="N8" s="31"/>
    </row>
    <row r="9" spans="2:14" ht="17.25" customHeight="1">
      <c r="B9" s="33"/>
      <c r="C9" s="60" t="str">
        <f>IF(L8&gt;15%,"Maksimalno moguće 15%","")</f>
        <v/>
      </c>
      <c r="D9" s="60"/>
      <c r="E9" s="60"/>
      <c r="F9" s="60"/>
      <c r="G9" s="60"/>
      <c r="H9" s="60"/>
      <c r="I9" s="60"/>
      <c r="J9" s="60"/>
      <c r="K9" s="60"/>
      <c r="L9" s="61"/>
      <c r="N9" s="31"/>
    </row>
    <row r="10" spans="2:14" ht="15">
      <c r="B10" s="12" t="s">
        <v>8</v>
      </c>
      <c r="C10" s="62" t="s">
        <v>9</v>
      </c>
      <c r="D10" s="62"/>
      <c r="E10" s="62"/>
      <c r="F10" s="62"/>
      <c r="G10" s="62"/>
      <c r="H10" s="62"/>
      <c r="I10" s="62"/>
      <c r="J10" s="62"/>
      <c r="K10" s="62"/>
      <c r="L10" s="34"/>
      <c r="N10" s="31"/>
    </row>
    <row r="11" spans="2:14" ht="69" customHeight="1">
      <c r="B11" s="33"/>
      <c r="C11" s="65" t="s">
        <v>10</v>
      </c>
      <c r="D11" s="65"/>
      <c r="E11" s="65"/>
      <c r="F11" s="65"/>
      <c r="G11" s="65"/>
      <c r="H11" s="65"/>
      <c r="I11" s="65"/>
      <c r="J11" s="65"/>
      <c r="K11" s="65"/>
      <c r="L11" s="35" t="s">
        <v>11</v>
      </c>
      <c r="M11" s="17" t="str" cm="1">
        <f t="array" ref="M11">_xlfn.IFS(L11=Sheet2!A3,"5%",L11=Sheet2!A4,"10%",L11=Sheet2!A5,"15%",L11=Sheet2!C2,"0")</f>
        <v>0</v>
      </c>
      <c r="N11" s="36"/>
    </row>
    <row r="12" spans="2:14" ht="171" customHeight="1">
      <c r="B12" s="37"/>
      <c r="C12" s="67" t="s">
        <v>12</v>
      </c>
      <c r="D12" s="67"/>
      <c r="E12" s="67"/>
      <c r="F12" s="67"/>
      <c r="G12" s="67"/>
      <c r="H12" s="67"/>
      <c r="I12" s="67"/>
      <c r="J12" s="67"/>
      <c r="K12" s="67"/>
      <c r="L12" s="68"/>
      <c r="N12" s="31"/>
    </row>
    <row r="13" spans="2:14" ht="10.5" customHeight="1">
      <c r="B13" s="38"/>
      <c r="C13" s="39"/>
      <c r="D13" s="39"/>
      <c r="E13" s="39"/>
      <c r="F13" s="39"/>
      <c r="G13" s="39"/>
      <c r="H13" s="39"/>
      <c r="I13" s="39"/>
      <c r="J13" s="39"/>
      <c r="K13" s="39"/>
      <c r="L13" s="40"/>
      <c r="N13" s="31"/>
    </row>
    <row r="14" spans="2:14" ht="15.75" customHeight="1">
      <c r="B14" s="12" t="s">
        <v>13</v>
      </c>
      <c r="C14" s="21" t="s">
        <v>14</v>
      </c>
      <c r="D14" s="31"/>
      <c r="E14" s="31"/>
      <c r="F14" s="31"/>
      <c r="G14" s="31"/>
      <c r="H14" s="31"/>
      <c r="I14" s="31"/>
      <c r="J14" s="31"/>
      <c r="K14" s="31"/>
      <c r="L14" s="34"/>
      <c r="N14" s="31"/>
    </row>
    <row r="15" spans="2:14" ht="137.25" customHeight="1">
      <c r="B15" s="41"/>
      <c r="C15" s="72" t="s">
        <v>15</v>
      </c>
      <c r="D15" s="72"/>
      <c r="E15" s="72"/>
      <c r="F15" s="72"/>
      <c r="G15" s="72"/>
      <c r="H15" s="72"/>
      <c r="I15" s="72"/>
      <c r="J15" s="72"/>
      <c r="K15" s="72"/>
      <c r="L15" s="35" t="s">
        <v>11</v>
      </c>
      <c r="M15" s="16" t="str" cm="1">
        <f t="array" ref="M15">_xlfn.IFS(L15=Sheet2!A31,"5%",L15=Sheet2!A32,"10%",L15=Sheet2!A33,"15%",L15=Sheet2!C2,"0")</f>
        <v>0</v>
      </c>
      <c r="N15" s="31"/>
    </row>
    <row r="16" spans="2:14" ht="49.5" customHeight="1">
      <c r="B16" s="33"/>
      <c r="C16" s="71" t="s">
        <v>16</v>
      </c>
      <c r="D16" s="67"/>
      <c r="E16" s="67"/>
      <c r="F16" s="67"/>
      <c r="G16" s="67"/>
      <c r="H16" s="67"/>
      <c r="I16" s="67"/>
      <c r="J16" s="67"/>
      <c r="K16" s="67"/>
      <c r="L16" s="68"/>
      <c r="N16" s="31"/>
    </row>
    <row r="17" spans="2:13" ht="10.5" customHeight="1">
      <c r="B17" s="38"/>
      <c r="C17" s="39"/>
      <c r="D17" s="39"/>
      <c r="E17" s="39"/>
      <c r="F17" s="39"/>
      <c r="G17" s="39"/>
      <c r="H17" s="39"/>
      <c r="I17" s="39"/>
      <c r="J17" s="39"/>
      <c r="K17" s="39"/>
      <c r="L17" s="40"/>
    </row>
    <row r="18" spans="2:13" ht="13">
      <c r="B18" s="12" t="s">
        <v>17</v>
      </c>
      <c r="C18" s="62" t="s">
        <v>18</v>
      </c>
      <c r="D18" s="62"/>
      <c r="E18" s="62"/>
      <c r="F18" s="62"/>
      <c r="G18" s="62"/>
      <c r="H18" s="62"/>
      <c r="I18" s="62"/>
      <c r="J18" s="62"/>
      <c r="K18" s="62"/>
      <c r="L18" s="34"/>
    </row>
    <row r="19" spans="2:13" ht="50.25" customHeight="1">
      <c r="B19" s="37"/>
      <c r="C19" s="73" t="s">
        <v>19</v>
      </c>
      <c r="D19" s="73"/>
      <c r="E19" s="73"/>
      <c r="F19" s="73"/>
      <c r="G19" s="73"/>
      <c r="H19" s="73"/>
      <c r="I19" s="73"/>
      <c r="J19" s="73"/>
      <c r="K19" s="73"/>
      <c r="L19" s="42" t="s">
        <v>11</v>
      </c>
      <c r="M19" s="16" t="str" cm="1">
        <f t="array" ref="M19">_xlfn.IFS(L19=Sheet2!A7,"5%",L19=Sheet2!A8,"10%",L19=Sheet2!A9,"15%",L19=Sheet2!C2,"0")</f>
        <v>0</v>
      </c>
    </row>
    <row r="20" spans="2:13" ht="15.75" customHeight="1">
      <c r="B20" s="33"/>
      <c r="C20" s="31" t="s">
        <v>20</v>
      </c>
      <c r="D20" s="31"/>
      <c r="E20" s="31"/>
      <c r="F20" s="31"/>
      <c r="G20" s="31"/>
      <c r="H20" s="31"/>
      <c r="I20" s="31"/>
      <c r="J20" s="31"/>
      <c r="K20" s="31"/>
      <c r="L20" s="43"/>
    </row>
    <row r="21" spans="2:13" ht="13">
      <c r="B21" s="12"/>
      <c r="C21" s="62"/>
      <c r="D21" s="62"/>
      <c r="E21" s="62"/>
      <c r="F21" s="62"/>
      <c r="G21" s="62"/>
      <c r="H21" s="62"/>
      <c r="I21" s="62"/>
      <c r="J21" s="62"/>
      <c r="K21" s="62"/>
      <c r="L21" s="34"/>
    </row>
    <row r="22" spans="2:13" ht="134.25" customHeight="1">
      <c r="B22" s="37"/>
      <c r="C22" s="63" t="s">
        <v>21</v>
      </c>
      <c r="D22" s="63"/>
      <c r="E22" s="63"/>
      <c r="F22" s="63"/>
      <c r="G22" s="63"/>
      <c r="H22" s="63"/>
      <c r="I22" s="63"/>
      <c r="J22" s="63"/>
      <c r="K22" s="63"/>
      <c r="L22" s="42" t="s">
        <v>11</v>
      </c>
      <c r="M22" s="16" t="str" cm="1">
        <f t="array" ref="M22">_xlfn.IFS(L22=Sheet2!A11,"5%",L22=Sheet2!A12,"10%",L22=Sheet2!A13,"15%",L22=Sheet2!C2,"0")</f>
        <v>0</v>
      </c>
    </row>
    <row r="23" spans="2:13">
      <c r="B23" s="33"/>
      <c r="C23" s="31"/>
      <c r="D23" s="31"/>
      <c r="E23" s="31"/>
      <c r="F23" s="31"/>
      <c r="G23" s="31"/>
      <c r="H23" s="31"/>
      <c r="I23" s="31"/>
      <c r="J23" s="31"/>
      <c r="K23" s="31"/>
      <c r="L23" s="43"/>
    </row>
    <row r="24" spans="2:13" ht="32.25" customHeight="1">
      <c r="B24" s="12" t="s">
        <v>22</v>
      </c>
      <c r="C24" s="64" t="s">
        <v>23</v>
      </c>
      <c r="D24" s="64"/>
      <c r="E24" s="64"/>
      <c r="F24" s="64"/>
      <c r="G24" s="64"/>
      <c r="H24" s="64"/>
      <c r="I24" s="64"/>
      <c r="J24" s="64"/>
      <c r="K24" s="64"/>
      <c r="L24" s="34"/>
    </row>
    <row r="25" spans="2:13" ht="136.5" customHeight="1">
      <c r="B25" s="41"/>
      <c r="C25" s="65" t="s">
        <v>24</v>
      </c>
      <c r="D25" s="65"/>
      <c r="E25" s="65"/>
      <c r="F25" s="65"/>
      <c r="G25" s="65"/>
      <c r="H25" s="65"/>
      <c r="I25" s="65"/>
      <c r="J25" s="65"/>
      <c r="K25" s="65"/>
      <c r="L25" s="35" t="s">
        <v>11</v>
      </c>
      <c r="M25" s="16" t="str" cm="1">
        <f t="array" ref="M25">_xlfn.IFS(L25=Sheet2!A15,"5%",L25=Sheet2!A16,"10%",L25=Sheet2!A17,"15%",L25=Sheet2!C2,"0")</f>
        <v>0</v>
      </c>
    </row>
    <row r="26" spans="2:13" ht="44.25" customHeight="1" thickBot="1">
      <c r="B26" s="44"/>
      <c r="C26" s="74" t="s">
        <v>25</v>
      </c>
      <c r="D26" s="75"/>
      <c r="E26" s="75"/>
      <c r="F26" s="75"/>
      <c r="G26" s="75"/>
      <c r="H26" s="75"/>
      <c r="I26" s="75"/>
      <c r="J26" s="75"/>
      <c r="K26" s="75"/>
      <c r="L26" s="76"/>
    </row>
    <row r="28" spans="2:13" ht="22.5" customHeight="1" thickBot="1">
      <c r="B28" s="30"/>
      <c r="C28" s="31"/>
      <c r="D28" s="31"/>
      <c r="E28" s="31"/>
      <c r="F28" s="31"/>
      <c r="G28" s="31"/>
      <c r="H28" s="31"/>
      <c r="I28" s="31"/>
      <c r="J28" s="31"/>
      <c r="K28" s="31"/>
      <c r="L28" s="31"/>
    </row>
    <row r="29" spans="2:13" ht="36.75" customHeight="1">
      <c r="B29" s="11" t="s">
        <v>26</v>
      </c>
      <c r="C29" s="66" t="s">
        <v>27</v>
      </c>
      <c r="D29" s="66"/>
      <c r="E29" s="66"/>
      <c r="F29" s="66"/>
      <c r="G29" s="66"/>
      <c r="H29" s="66"/>
      <c r="I29" s="66"/>
      <c r="J29" s="66"/>
      <c r="K29" s="66"/>
      <c r="L29" s="14" t="s">
        <v>11</v>
      </c>
      <c r="M29" s="16" t="str" cm="1">
        <f t="array" ref="M29">_xlfn.IFS(L29=Sheet2!A19,"5%",L29=Sheet2!A20,"10%",L29=Sheet2!A21,"30%",L29=Sheet2!C2,"0")</f>
        <v>0</v>
      </c>
    </row>
    <row r="30" spans="2:13" ht="20.25" customHeight="1">
      <c r="B30" s="33"/>
      <c r="C30" s="25" t="str">
        <f>IF(M7=0%,"Kapitalni rabat za kriterij ulaganja u ITR područje moguće je ostvariti pod uvjetom da se zadovolji jedan od ostalih kriterija za kapitalni rabat.","")</f>
        <v>Kapitalni rabat za kriterij ulaganja u ITR područje moguće je ostvariti pod uvjetom da se zadovolji jedan od ostalih kriterija za kapitalni rabat.</v>
      </c>
      <c r="D30" s="25"/>
      <c r="E30" s="25"/>
      <c r="F30" s="25"/>
      <c r="G30" s="25"/>
      <c r="H30" s="25"/>
      <c r="I30" s="25"/>
      <c r="J30" s="25"/>
      <c r="K30" s="25"/>
      <c r="L30" s="26"/>
    </row>
    <row r="31" spans="2:13" ht="26.25" customHeight="1" thickBot="1">
      <c r="B31" s="45"/>
      <c r="C31" s="57" t="s">
        <v>28</v>
      </c>
      <c r="D31" s="57"/>
      <c r="E31" s="57"/>
      <c r="F31" s="57"/>
      <c r="G31" s="57"/>
      <c r="H31" s="57"/>
      <c r="I31" s="57"/>
      <c r="J31" s="57"/>
      <c r="K31" s="57"/>
      <c r="L31" s="58"/>
    </row>
    <row r="32" spans="2:13" ht="10.5" customHeight="1">
      <c r="B32" s="30"/>
      <c r="C32" s="22"/>
      <c r="D32" s="22"/>
      <c r="E32" s="22"/>
      <c r="F32" s="22"/>
      <c r="G32" s="22"/>
      <c r="H32" s="22"/>
      <c r="I32" s="22"/>
      <c r="J32" s="22"/>
      <c r="K32" s="22"/>
      <c r="L32" s="22"/>
    </row>
    <row r="33" spans="2:16" ht="18.75" customHeight="1">
      <c r="B33" s="23" t="s">
        <v>29</v>
      </c>
      <c r="C33" s="24"/>
      <c r="D33" s="24"/>
      <c r="E33" s="24"/>
      <c r="F33" s="24"/>
      <c r="G33" s="24"/>
      <c r="H33" s="24"/>
      <c r="I33" s="24"/>
      <c r="J33" s="24"/>
      <c r="K33" s="24"/>
      <c r="L33" s="24"/>
      <c r="N33" s="31"/>
      <c r="O33" s="31"/>
      <c r="P33" s="31"/>
    </row>
    <row r="34" spans="2:16" ht="9.75" customHeight="1" thickBot="1">
      <c r="B34" s="30"/>
      <c r="C34" s="31"/>
      <c r="D34" s="31"/>
      <c r="E34" s="31"/>
      <c r="F34" s="31"/>
      <c r="G34" s="31"/>
      <c r="H34" s="31"/>
      <c r="I34" s="31"/>
      <c r="J34" s="31"/>
      <c r="K34" s="31"/>
      <c r="L34" s="31"/>
      <c r="N34" s="31"/>
      <c r="O34" s="31"/>
      <c r="P34" s="31"/>
    </row>
    <row r="35" spans="2:16" ht="32.25" customHeight="1" thickBot="1">
      <c r="B35" s="13" t="s">
        <v>30</v>
      </c>
      <c r="C35" s="56" t="s">
        <v>31</v>
      </c>
      <c r="D35" s="56"/>
      <c r="E35" s="56"/>
      <c r="F35" s="56"/>
      <c r="G35" s="56"/>
      <c r="H35" s="56"/>
      <c r="I35" s="56"/>
      <c r="J35" s="56"/>
      <c r="K35" s="56"/>
      <c r="L35" s="46" t="s">
        <v>11</v>
      </c>
      <c r="M35" s="16" t="str" cm="1">
        <f t="array" ref="M35">_xlfn.IFS(L35=Sheet2!A23,"10%",L35=Sheet2!A24,"15%",L35=Sheet2!A25,"20%",L35=Sheet2!C2,"0")</f>
        <v>0</v>
      </c>
      <c r="N35" s="31"/>
      <c r="O35" s="31"/>
      <c r="P35" s="31"/>
    </row>
    <row r="36" spans="2:16" ht="13" thickBot="1">
      <c r="B36" s="30"/>
      <c r="C36" s="31"/>
      <c r="D36" s="31"/>
      <c r="E36" s="31"/>
      <c r="F36" s="31"/>
      <c r="G36" s="31"/>
      <c r="H36" s="31"/>
      <c r="I36" s="31"/>
      <c r="J36" s="31"/>
      <c r="K36" s="31"/>
      <c r="L36" s="31"/>
      <c r="N36" s="31"/>
      <c r="O36" s="31"/>
      <c r="P36" s="31"/>
    </row>
    <row r="37" spans="2:16" ht="75.75" customHeight="1" thickBot="1">
      <c r="B37" s="13" t="s">
        <v>32</v>
      </c>
      <c r="C37" s="56" t="s">
        <v>33</v>
      </c>
      <c r="D37" s="56"/>
      <c r="E37" s="56"/>
      <c r="F37" s="56"/>
      <c r="G37" s="56"/>
      <c r="H37" s="56"/>
      <c r="I37" s="56"/>
      <c r="J37" s="56"/>
      <c r="K37" s="56"/>
      <c r="L37" s="47" t="s">
        <v>11</v>
      </c>
      <c r="M37" s="16" t="str" cm="1">
        <f t="array" ref="M37">_xlfn.IFS(L37=Sheet2!A27,"10%",L37=Sheet2!A28,"15%",L37=Sheet2!A29,"20%",L37=Sheet2!C2,"0")</f>
        <v>0</v>
      </c>
      <c r="N37" s="31"/>
      <c r="O37" s="31"/>
      <c r="P37" s="31"/>
    </row>
    <row r="38" spans="2:16" ht="13" thickBot="1">
      <c r="B38" s="30"/>
      <c r="C38" s="31"/>
      <c r="D38" s="31"/>
      <c r="E38" s="31"/>
      <c r="F38" s="31"/>
      <c r="G38" s="31"/>
      <c r="H38" s="31"/>
      <c r="I38" s="31"/>
      <c r="J38" s="31"/>
      <c r="K38" s="31"/>
      <c r="L38" s="31"/>
      <c r="N38" s="31"/>
      <c r="O38" s="31"/>
      <c r="P38" s="31"/>
    </row>
    <row r="39" spans="2:16" ht="15.75" customHeight="1" thickBot="1">
      <c r="B39" s="18" t="s">
        <v>34</v>
      </c>
      <c r="C39" s="48"/>
      <c r="D39" s="55" t="str">
        <f>IF(L39&gt;50%,"Kapitalni rabat može iznositi do najviše 50% ukupnog iznosa glavnice kredita","")</f>
        <v/>
      </c>
      <c r="E39" s="55"/>
      <c r="F39" s="55"/>
      <c r="G39" s="55"/>
      <c r="H39" s="55"/>
      <c r="I39" s="55"/>
      <c r="J39" s="55"/>
      <c r="K39" s="55"/>
      <c r="L39" s="19">
        <f>IF(AND(M29&gt;0%,M7=0%),0%,IF(L8&gt;15%,15%,L8)+M29+M35+M37)</f>
        <v>0</v>
      </c>
      <c r="M39" s="16">
        <f>+L39</f>
        <v>0</v>
      </c>
      <c r="N39" s="31"/>
      <c r="O39" s="31"/>
      <c r="P39" s="49"/>
    </row>
    <row r="41" spans="2:16" ht="14.5">
      <c r="B41" s="69" t="s">
        <v>35</v>
      </c>
      <c r="C41" s="69"/>
      <c r="D41" s="69"/>
      <c r="E41" s="69"/>
      <c r="F41" s="69"/>
      <c r="G41" s="69"/>
      <c r="H41" s="69"/>
      <c r="I41" s="69"/>
      <c r="J41" s="69"/>
      <c r="K41" s="69"/>
      <c r="L41" s="69"/>
      <c r="N41" s="31"/>
      <c r="O41" s="31"/>
      <c r="P41" s="31"/>
    </row>
    <row r="42" spans="2:16" ht="21.75" customHeight="1">
      <c r="B42" s="69" t="s">
        <v>36</v>
      </c>
      <c r="C42" s="69"/>
      <c r="D42" s="69"/>
      <c r="E42" s="69"/>
      <c r="F42" s="69"/>
      <c r="G42" s="69"/>
      <c r="H42" s="69"/>
      <c r="I42" s="69"/>
      <c r="J42" s="69"/>
      <c r="K42" s="69"/>
      <c r="L42" s="69"/>
      <c r="N42" s="31"/>
      <c r="O42" s="31"/>
      <c r="P42" s="31"/>
    </row>
    <row r="43" spans="2:16" ht="34.5" customHeight="1">
      <c r="B43" s="54" t="s">
        <v>37</v>
      </c>
      <c r="C43" s="54"/>
      <c r="D43" s="54"/>
      <c r="E43" s="54"/>
      <c r="F43" s="54"/>
      <c r="G43" s="54"/>
      <c r="H43" s="54"/>
      <c r="I43" s="54"/>
      <c r="J43" s="54"/>
      <c r="K43" s="54"/>
      <c r="L43" s="54"/>
      <c r="N43" s="31"/>
      <c r="O43" s="31"/>
      <c r="P43" s="31"/>
    </row>
  </sheetData>
  <sheetProtection algorithmName="SHA-512" hashValue="gE7iKYqrCCdfPAiZjsaERbgMEd2095zt2yT+3taeJEx4NoKsADYitc37oN2HSXTTzUFus0HSUYqnd+pu/Wi1Pg==" saltValue="T1Jxn8OgutptcdLKMeLBcg==" spinCount="100000" sheet="1" objects="1" scenarios="1"/>
  <mergeCells count="25">
    <mergeCell ref="C12:L12"/>
    <mergeCell ref="B41:L41"/>
    <mergeCell ref="B42:L42"/>
    <mergeCell ref="C5:L5"/>
    <mergeCell ref="C16:L16"/>
    <mergeCell ref="C18:K18"/>
    <mergeCell ref="C15:K15"/>
    <mergeCell ref="C19:K19"/>
    <mergeCell ref="C26:L26"/>
    <mergeCell ref="B2:L3"/>
    <mergeCell ref="B43:L43"/>
    <mergeCell ref="D39:K39"/>
    <mergeCell ref="C37:K37"/>
    <mergeCell ref="C1:L1"/>
    <mergeCell ref="C31:L31"/>
    <mergeCell ref="C35:K35"/>
    <mergeCell ref="C8:K8"/>
    <mergeCell ref="C9:L9"/>
    <mergeCell ref="C21:K21"/>
    <mergeCell ref="C22:K22"/>
    <mergeCell ref="C24:K24"/>
    <mergeCell ref="C25:K25"/>
    <mergeCell ref="C29:K29"/>
    <mergeCell ref="C11:K11"/>
    <mergeCell ref="C10:K10"/>
  </mergeCells>
  <conditionalFormatting sqref="C9:L9">
    <cfRule type="cellIs" dxfId="5" priority="11" operator="equal">
      <formula>"Maksimalno moguće 15%"</formula>
    </cfRule>
  </conditionalFormatting>
  <conditionalFormatting sqref="C30:L30">
    <cfRule type="cellIs" dxfId="4" priority="4" operator="equal">
      <formula>"Kapitalni rabat za kriterij ulaganja u ITR područje moguće je ostvariti pod uvjetom da se zadovolji jedan od ostalih kriterija za kapitalni rabat."</formula>
    </cfRule>
  </conditionalFormatting>
  <conditionalFormatting sqref="D39">
    <cfRule type="cellIs" dxfId="3" priority="8" operator="equal">
      <formula>"Kapitalni rabat može iznositi do najviše 50% ukupnog iznosa glavnice kredita"</formula>
    </cfRule>
  </conditionalFormatting>
  <conditionalFormatting sqref="E40">
    <cfRule type="cellIs" dxfId="2" priority="9" operator="equal">
      <formula>"Ukupni kapitalni rabat ne može biti veći od 50%"</formula>
    </cfRule>
  </conditionalFormatting>
  <conditionalFormatting sqref="L8">
    <cfRule type="cellIs" dxfId="1" priority="12" operator="greaterThan">
      <formula>0.15</formula>
    </cfRule>
  </conditionalFormatting>
  <conditionalFormatting sqref="L11 L19 L22 L25 L29 L35 L37">
    <cfRule type="cellIs" priority="7" operator="greaterThan">
      <formula>1%</formula>
    </cfRule>
  </conditionalFormatting>
  <conditionalFormatting sqref="L15">
    <cfRule type="cellIs" priority="6" operator="greaterThan">
      <formula>1%</formula>
    </cfRule>
  </conditionalFormatting>
  <conditionalFormatting sqref="T37">
    <cfRule type="cellIs" dxfId="0" priority="1" operator="equal">
      <formula>"Kapitalni rabat za kriterij ulaganja u ITR područje moguće je ostvariti pod uvjetom da se zadovolji jedan od ostalih kriterija za kapitalni rabat."</formula>
    </cfRule>
  </conditionalFormatting>
  <dataValidations count="8">
    <dataValidation type="list" allowBlank="1" showInputMessage="1" showErrorMessage="1" sqref="L11" xr:uid="{56DF8E8C-AC21-4C57-AAE8-C86376111B47}">
      <formula1>pad1a</formula1>
    </dataValidation>
    <dataValidation type="list" allowBlank="1" showInputMessage="1" showErrorMessage="1" sqref="L19" xr:uid="{6982BB4F-3443-486A-9AA6-3524E2847675}">
      <formula1>pada1b</formula1>
    </dataValidation>
    <dataValidation type="list" allowBlank="1" showInputMessage="1" showErrorMessage="1" sqref="L22" xr:uid="{41B8DE52-A77A-458D-8B51-A0193258C8B4}">
      <formula1>pada2b</formula1>
    </dataValidation>
    <dataValidation type="list" allowBlank="1" showInputMessage="1" showErrorMessage="1" sqref="L25" xr:uid="{8595E5C6-CC01-4224-8B11-695DA52E3899}">
      <formula1>pad1c</formula1>
    </dataValidation>
    <dataValidation type="list" allowBlank="1" showInputMessage="1" showErrorMessage="1" sqref="L29" xr:uid="{6F2A5B2E-E208-4CBF-9A42-0BA0277C89F4}">
      <formula1>pad2a</formula1>
    </dataValidation>
    <dataValidation type="list" allowBlank="1" showInputMessage="1" showErrorMessage="1" sqref="L35" xr:uid="{20BD09BD-9DAB-495C-8082-7042FC742B38}">
      <formula1>pad31a</formula1>
    </dataValidation>
    <dataValidation type="list" allowBlank="1" showInputMessage="1" showErrorMessage="1" sqref="L37" xr:uid="{60C115F0-A55C-4D1A-9A6B-AB6D05A2AD0D}">
      <formula1>pad32a</formula1>
    </dataValidation>
    <dataValidation type="list" allowBlank="1" showInputMessage="1" showErrorMessage="1" sqref="L15" xr:uid="{F6508D52-7DB1-49F0-A00C-E441C45244B5}">
      <formula1>padb1n</formula1>
    </dataValidation>
  </dataValidations>
  <hyperlinks>
    <hyperlink ref="C31:L31" r:id="rId1" display="Izvor provjere: ITR važeći na dan podnošenja zahtjeva za kredit objavljen na stranicama Instituta za turizam https://www.iztzg.hr/hr/itr/  " xr:uid="{0E89F06B-33B3-49D2-AE43-EBCB356C681E}"/>
  </hyperlinks>
  <pageMargins left="0.7" right="0.7" top="0.75" bottom="0.75" header="0.3" footer="0.3"/>
  <pageSetup paperSize="9" scale="63" orientation="portrait" r:id="rId2"/>
  <rowBreaks count="1" manualBreakCount="1">
    <brk id="22" min="1" max="11" man="1"/>
  </rowBreaks>
  <ignoredErrors>
    <ignoredError sqref="C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4645-FCBB-4760-8C39-D65EF76E017C}">
  <dimension ref="A1:Q33"/>
  <sheetViews>
    <sheetView topLeftCell="A8" zoomScale="70" zoomScaleNormal="70" workbookViewId="0">
      <selection activeCell="I15" sqref="I15"/>
    </sheetView>
  </sheetViews>
  <sheetFormatPr defaultRowHeight="14"/>
  <cols>
    <col min="1" max="1" width="93.4140625" bestFit="1" customWidth="1"/>
    <col min="3" max="3" width="27.1640625" customWidth="1"/>
  </cols>
  <sheetData>
    <row r="1" spans="1:17">
      <c r="A1" t="s">
        <v>38</v>
      </c>
      <c r="C1" t="s">
        <v>39</v>
      </c>
    </row>
    <row r="2" spans="1:17" ht="28">
      <c r="A2" s="2" t="s">
        <v>40</v>
      </c>
      <c r="C2" t="s">
        <v>11</v>
      </c>
    </row>
    <row r="3" spans="1:17" ht="42">
      <c r="A3" s="1" t="s">
        <v>41</v>
      </c>
      <c r="C3" s="1" t="s">
        <v>41</v>
      </c>
    </row>
    <row r="4" spans="1:17" ht="42">
      <c r="A4" s="1" t="s">
        <v>42</v>
      </c>
      <c r="C4" s="1" t="s">
        <v>42</v>
      </c>
    </row>
    <row r="5" spans="1:17" ht="42">
      <c r="A5" s="1" t="s">
        <v>43</v>
      </c>
      <c r="C5" s="1" t="s">
        <v>43</v>
      </c>
    </row>
    <row r="6" spans="1:17">
      <c r="A6" t="s">
        <v>44</v>
      </c>
      <c r="C6" t="s">
        <v>11</v>
      </c>
      <c r="P6" s="50"/>
    </row>
    <row r="7" spans="1:17" ht="42">
      <c r="A7" s="1" t="s">
        <v>45</v>
      </c>
      <c r="C7" s="1" t="s">
        <v>45</v>
      </c>
      <c r="P7" s="50"/>
    </row>
    <row r="8" spans="1:17" ht="42">
      <c r="A8" s="1" t="s">
        <v>46</v>
      </c>
      <c r="C8" s="1" t="s">
        <v>46</v>
      </c>
      <c r="P8" s="50"/>
    </row>
    <row r="9" spans="1:17" ht="28">
      <c r="A9" s="1" t="s">
        <v>47</v>
      </c>
      <c r="C9" s="1" t="s">
        <v>47</v>
      </c>
      <c r="P9" s="50"/>
    </row>
    <row r="10" spans="1:17">
      <c r="A10" t="s">
        <v>48</v>
      </c>
      <c r="C10" t="s">
        <v>11</v>
      </c>
      <c r="P10" s="50"/>
      <c r="Q10" s="50"/>
    </row>
    <row r="11" spans="1:17" ht="42">
      <c r="A11" s="1" t="s">
        <v>49</v>
      </c>
      <c r="C11" s="1" t="s">
        <v>49</v>
      </c>
      <c r="M11" s="50"/>
    </row>
    <row r="12" spans="1:17" ht="42">
      <c r="A12" s="1" t="s">
        <v>50</v>
      </c>
      <c r="C12" s="1" t="s">
        <v>50</v>
      </c>
      <c r="M12" s="50"/>
    </row>
    <row r="13" spans="1:17" ht="28">
      <c r="A13" s="1" t="s">
        <v>51</v>
      </c>
      <c r="C13" s="1" t="s">
        <v>51</v>
      </c>
      <c r="M13" s="50"/>
    </row>
    <row r="14" spans="1:17">
      <c r="A14" s="1" t="s">
        <v>17</v>
      </c>
      <c r="C14" t="s">
        <v>11</v>
      </c>
      <c r="M14" s="50"/>
    </row>
    <row r="15" spans="1:17" ht="42">
      <c r="A15" s="1" t="s">
        <v>52</v>
      </c>
      <c r="C15" s="1" t="s">
        <v>52</v>
      </c>
      <c r="G15" s="50"/>
      <c r="M15" s="50"/>
    </row>
    <row r="16" spans="1:17" ht="42">
      <c r="A16" s="1" t="s">
        <v>53</v>
      </c>
      <c r="C16" s="1" t="s">
        <v>53</v>
      </c>
      <c r="G16" s="50"/>
    </row>
    <row r="17" spans="1:7" ht="42">
      <c r="A17" s="1" t="s">
        <v>54</v>
      </c>
      <c r="C17" s="1" t="s">
        <v>54</v>
      </c>
      <c r="G17" s="50"/>
    </row>
    <row r="18" spans="1:7">
      <c r="A18" t="s">
        <v>26</v>
      </c>
      <c r="C18" t="s">
        <v>11</v>
      </c>
      <c r="G18" s="50"/>
    </row>
    <row r="19" spans="1:7">
      <c r="A19" t="s">
        <v>55</v>
      </c>
      <c r="C19" t="s">
        <v>55</v>
      </c>
      <c r="F19" s="3"/>
      <c r="G19" s="50"/>
    </row>
    <row r="20" spans="1:7">
      <c r="A20" t="s">
        <v>56</v>
      </c>
      <c r="C20" t="s">
        <v>56</v>
      </c>
      <c r="F20" s="3"/>
    </row>
    <row r="21" spans="1:7">
      <c r="A21" t="s">
        <v>57</v>
      </c>
      <c r="C21" t="s">
        <v>57</v>
      </c>
      <c r="F21" s="3"/>
    </row>
    <row r="22" spans="1:7">
      <c r="A22" s="4" t="s">
        <v>30</v>
      </c>
      <c r="C22" t="s">
        <v>11</v>
      </c>
    </row>
    <row r="23" spans="1:7">
      <c r="A23" t="s">
        <v>58</v>
      </c>
      <c r="C23" t="s">
        <v>58</v>
      </c>
      <c r="E23" s="3"/>
    </row>
    <row r="24" spans="1:7">
      <c r="A24" t="s">
        <v>59</v>
      </c>
      <c r="C24" t="s">
        <v>59</v>
      </c>
      <c r="E24" s="3"/>
    </row>
    <row r="25" spans="1:7">
      <c r="A25" t="s">
        <v>60</v>
      </c>
      <c r="C25" t="s">
        <v>60</v>
      </c>
      <c r="E25" s="3"/>
    </row>
    <row r="26" spans="1:7">
      <c r="A26" t="s">
        <v>32</v>
      </c>
      <c r="C26" t="s">
        <v>11</v>
      </c>
    </row>
    <row r="27" spans="1:7">
      <c r="A27" t="s">
        <v>61</v>
      </c>
      <c r="C27" t="s">
        <v>61</v>
      </c>
      <c r="G27" s="5"/>
    </row>
    <row r="28" spans="1:7">
      <c r="A28" t="s">
        <v>62</v>
      </c>
      <c r="C28" t="s">
        <v>62</v>
      </c>
      <c r="G28" s="5"/>
    </row>
    <row r="29" spans="1:7">
      <c r="A29" t="s">
        <v>63</v>
      </c>
      <c r="C29" t="s">
        <v>63</v>
      </c>
      <c r="G29" s="5"/>
    </row>
    <row r="30" spans="1:7">
      <c r="A30" t="s">
        <v>64</v>
      </c>
      <c r="C30" t="s">
        <v>11</v>
      </c>
      <c r="G30" s="6"/>
    </row>
    <row r="31" spans="1:7">
      <c r="A31" t="s">
        <v>65</v>
      </c>
      <c r="C31" t="s">
        <v>65</v>
      </c>
    </row>
    <row r="32" spans="1:7">
      <c r="A32" t="s">
        <v>66</v>
      </c>
      <c r="C32" t="s">
        <v>66</v>
      </c>
    </row>
    <row r="33" spans="1:3">
      <c r="A33" t="s">
        <v>67</v>
      </c>
      <c r="C33"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72F8AC896724FBCF5F20C9FD05D21" ma:contentTypeVersion="16" ma:contentTypeDescription="Create a new document." ma:contentTypeScope="" ma:versionID="c2de82079bc6865f1ecdced5097bb41c">
  <xsd:schema xmlns:xsd="http://www.w3.org/2001/XMLSchema" xmlns:xs="http://www.w3.org/2001/XMLSchema" xmlns:p="http://schemas.microsoft.com/office/2006/metadata/properties" xmlns:ns2="cf130a50-404b-457a-b222-e256d01960cc" targetNamespace="http://schemas.microsoft.com/office/2006/metadata/properties" ma:root="true" ma:fieldsID="03c14315736b03f98637b5eabea28463" ns2:_="">
    <xsd:import namespace="cf130a50-404b-457a-b222-e256d0196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30a50-404b-457a-b222-e256d0196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DA8D3C-0412-4D29-B877-A2B3C8AD9163}">
  <ds:schemaRefs>
    <ds:schemaRef ds:uri="http://schemas.microsoft.com/sharepoint/v3/contenttype/forms"/>
  </ds:schemaRefs>
</ds:datastoreItem>
</file>

<file path=customXml/itemProps2.xml><?xml version="1.0" encoding="utf-8"?>
<ds:datastoreItem xmlns:ds="http://schemas.openxmlformats.org/officeDocument/2006/customXml" ds:itemID="{82344163-1F39-4277-BAD3-8F0CB57D62C1}">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cf130a50-404b-457a-b222-e256d01960cc"/>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0381846-D46C-4D7F-87E3-29A46A911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30a50-404b-457a-b222-e256d0196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20</vt:i4>
      </vt:variant>
    </vt:vector>
  </HeadingPairs>
  <TitlesOfParts>
    <vt:vector size="22" baseType="lpstr">
      <vt:lpstr>Sheet1</vt:lpstr>
      <vt:lpstr>Sheet2</vt:lpstr>
      <vt:lpstr>pad1a</vt:lpstr>
      <vt:lpstr>pad1b</vt:lpstr>
      <vt:lpstr>pad1c</vt:lpstr>
      <vt:lpstr>pad2a</vt:lpstr>
      <vt:lpstr>pad2b</vt:lpstr>
      <vt:lpstr>pad2t</vt:lpstr>
      <vt:lpstr>pad31a</vt:lpstr>
      <vt:lpstr>pad31t</vt:lpstr>
      <vt:lpstr>pad32a</vt:lpstr>
      <vt:lpstr>pad32n</vt:lpstr>
      <vt:lpstr>pad32na</vt:lpstr>
      <vt:lpstr>pad32t</vt:lpstr>
      <vt:lpstr>pada</vt:lpstr>
      <vt:lpstr>pada1a</vt:lpstr>
      <vt:lpstr>pada1b</vt:lpstr>
      <vt:lpstr>pada2b</vt:lpstr>
      <vt:lpstr>padac</vt:lpstr>
      <vt:lpstr>padb1n</vt:lpstr>
      <vt:lpstr>padc</vt:lpstr>
      <vt:lpstr>Sheet1!Podrucje_ispisa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Riđički Ivana</dc:creator>
  <cp:keywords/>
  <dc:description/>
  <cp:lastModifiedBy>Grozaj Ivančica</cp:lastModifiedBy>
  <cp:revision/>
  <cp:lastPrinted>2024-10-28T15:54:23Z</cp:lastPrinted>
  <dcterms:created xsi:type="dcterms:W3CDTF">2024-08-03T15:24:21Z</dcterms:created>
  <dcterms:modified xsi:type="dcterms:W3CDTF">2024-11-12T11:46:05Z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0x01010006172F8AC896724FBCF5F20C9FD05D21</vt:lpwstr>
  </property>
</Properties>
</file>